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la\Desktop\Enero 2021\Gestión educativa\Análisis financiero\"/>
    </mc:Choice>
  </mc:AlternateContent>
  <xr:revisionPtr revIDLastSave="0" documentId="13_ncr:1_{4037AB5C-6EB6-4C93-A4BF-302CC1A3B489}" xr6:coauthVersionLast="46" xr6:coauthVersionMax="46" xr10:uidLastSave="{00000000-0000-0000-0000-000000000000}"/>
  <bookViews>
    <workbookView xWindow="-120" yWindow="-120" windowWidth="20730" windowHeight="11160" activeTab="1" xr2:uid="{9D39B9B8-9E2B-4692-A677-01FB9305D5C1}"/>
  </bookViews>
  <sheets>
    <sheet name="Porcientos integrales" sheetId="2" r:id="rId1"/>
    <sheet name="Razones financieras" sheetId="3" r:id="rId2"/>
    <sheet name="Hoja1" sheetId="1" r:id="rId3"/>
  </sheets>
  <externalReferences>
    <externalReference r:id="rId4"/>
    <externalReference r:id="rId5"/>
  </externalReferences>
  <definedNames>
    <definedName name="_xlnm.Print_Area" localSheetId="0">'Porcientos integrales'!$A$1:$J$53</definedName>
    <definedName name="Imprimir_área_IM">#N/A</definedName>
    <definedName name="Lista1">[1]Lista!$A$2:$A$4</definedName>
    <definedName name="Lista2">[1]Lista!$B$2:$B$3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2" l="1"/>
  <c r="E13" i="2"/>
  <c r="I13" i="2"/>
  <c r="E14" i="2"/>
  <c r="E15" i="2"/>
  <c r="E16" i="2"/>
  <c r="I16" i="2"/>
  <c r="E18" i="2"/>
  <c r="I26" i="2"/>
  <c r="I30" i="2"/>
  <c r="A44" i="2"/>
  <c r="H53" i="2"/>
  <c r="I32" i="2" l="1"/>
  <c r="I35" i="2" l="1"/>
  <c r="L13" i="2" l="1"/>
  <c r="M38" i="2"/>
  <c r="L11" i="2"/>
  <c r="L26" i="2"/>
  <c r="L14" i="2"/>
  <c r="L29" i="2"/>
  <c r="L16" i="2"/>
  <c r="L30" i="2"/>
  <c r="L32" i="2"/>
</calcChain>
</file>

<file path=xl/sharedStrings.xml><?xml version="1.0" encoding="utf-8"?>
<sst xmlns="http://schemas.openxmlformats.org/spreadsheetml/2006/main" count="97" uniqueCount="86">
  <si>
    <t>CONTADOR GENERAL</t>
  </si>
  <si>
    <t>ADMINISTRADOR UNICO</t>
  </si>
  <si>
    <t>$</t>
  </si>
  <si>
    <t>Total de pasivo y capital contable</t>
  </si>
  <si>
    <t>Total de activo</t>
  </si>
  <si>
    <t>Total de capital contable</t>
  </si>
  <si>
    <t xml:space="preserve">   Utilidad del ejercicio</t>
  </si>
  <si>
    <t xml:space="preserve">   Utilidades Acumuladas de Ejercicios Anteriores</t>
  </si>
  <si>
    <t>Total de Activo no circulante</t>
  </si>
  <si>
    <t xml:space="preserve">   Total Capital Social  </t>
  </si>
  <si>
    <t xml:space="preserve">  Otros activos</t>
  </si>
  <si>
    <t xml:space="preserve">   Capital para futuros aumentos</t>
  </si>
  <si>
    <t xml:space="preserve">  Activos Intagibles</t>
  </si>
  <si>
    <t xml:space="preserve">   Capital proveniente de aportaciones</t>
  </si>
  <si>
    <t xml:space="preserve">   Propiedades, planta y equipo neto </t>
  </si>
  <si>
    <t>Capital Social</t>
  </si>
  <si>
    <r>
      <t>CAPITAL CONTABLE</t>
    </r>
    <r>
      <rPr>
        <sz val="11"/>
        <rFont val="Arial"/>
        <family val="2"/>
      </rPr>
      <t xml:space="preserve"> </t>
    </r>
  </si>
  <si>
    <t>ACTIVO NO CIRCULANTE</t>
  </si>
  <si>
    <t>Documentos por Pagar</t>
  </si>
  <si>
    <t>PASIVO A PLAZO MAYOR DE UN AÑO</t>
  </si>
  <si>
    <t>Total de activo circulante</t>
  </si>
  <si>
    <t>Total de pasivo a plazo menor de un año</t>
  </si>
  <si>
    <t xml:space="preserve">  Impuesto al Valor Agregado</t>
  </si>
  <si>
    <t xml:space="preserve">  Impuestos provisionales</t>
  </si>
  <si>
    <t xml:space="preserve">  Otros pasivos</t>
  </si>
  <si>
    <t xml:space="preserve">  Otros deudores </t>
  </si>
  <si>
    <t xml:space="preserve">  Impuestos por pagar </t>
  </si>
  <si>
    <t xml:space="preserve">  Clientes</t>
  </si>
  <si>
    <t xml:space="preserve">  Proveedores</t>
  </si>
  <si>
    <t xml:space="preserve">   Inventarios</t>
  </si>
  <si>
    <t xml:space="preserve">  Acreedores Diversos</t>
  </si>
  <si>
    <t xml:space="preserve">  Efectivo </t>
  </si>
  <si>
    <t>PASIVO A PLAZO MENOR DE UN AÑO</t>
  </si>
  <si>
    <t>ACTIVO CIRCULANTE</t>
  </si>
  <si>
    <t>%</t>
  </si>
  <si>
    <t>PASIVO Y CAPITAL CONTABLE</t>
  </si>
  <si>
    <t>ACTIVO</t>
  </si>
  <si>
    <t xml:space="preserve"> Al 31 de octubre 2015</t>
  </si>
  <si>
    <t xml:space="preserve"> Presentado en pesos</t>
  </si>
  <si>
    <t>BALANCE GENERAL</t>
  </si>
  <si>
    <t>Relación directa con las Políticas Establecidas y con las comparaciones respecto de efercicios anteriores</t>
  </si>
  <si>
    <t>Utilidad neta/Patrimonio total</t>
  </si>
  <si>
    <t>Rendimiento sobre el patrimonio (ROE)</t>
  </si>
  <si>
    <t>Utilidad neta/Activo total</t>
  </si>
  <si>
    <t>Rendimiento sobre la inversión (ROA)</t>
  </si>
  <si>
    <t>Verificar las Políticas Establecidas</t>
  </si>
  <si>
    <t>Utilidad neta/Ingresos netos</t>
  </si>
  <si>
    <t>Utilidad sobre ventas</t>
  </si>
  <si>
    <t>Rentabilidad</t>
  </si>
  <si>
    <t>Relación directa con las Políticas de Pago</t>
  </si>
  <si>
    <t>(Proveedores/Compras) x 365</t>
  </si>
  <si>
    <t>Rotación de Proveedores</t>
  </si>
  <si>
    <t>Nota: Para las entidades no lucrativas se debe tener presente, en adición a lo mencionado en el
Párrafo 47, las siguientes limitaciones en el uso de los estados financieros:
a) los precios de venta de productos o servicios prestados pueden ser menores a su costo
o sin cargo alguno al beneficiario y, por tanto, los ingresos pueden no ser una medida
apropiada del desarrollo de la entidad en el mercado;
b) las contribuciones y los ingresos recibidos por el ente no lucrativo no compensan
necesariamente a los costos para concluir acerca de medidas de eficiencia</t>
  </si>
  <si>
    <t>Relación directa con las Políticas de Crédito</t>
  </si>
  <si>
    <t>(Clientes/Ingresos totales) x 365</t>
  </si>
  <si>
    <t>Rotación de Cuentas por Cobrar</t>
  </si>
  <si>
    <t>Eficiencia y Operación</t>
  </si>
  <si>
    <t>X</t>
  </si>
  <si>
    <t>Más de 60%</t>
  </si>
  <si>
    <t>60% o menos</t>
  </si>
  <si>
    <t>(Patrimonio total/Activos totales) x 100</t>
  </si>
  <si>
    <t>Apalancamiento con recursos propios</t>
  </si>
  <si>
    <t>Más de 40%</t>
  </si>
  <si>
    <t>40% o menos</t>
  </si>
  <si>
    <t>(Pasivo total/Activos totales) x 100</t>
  </si>
  <si>
    <t>Apalancamiento con recursos ajenos</t>
  </si>
  <si>
    <t>Endeudamiento</t>
  </si>
  <si>
    <t>Menos de 1 a 1</t>
  </si>
  <si>
    <t>1 a 1 o más</t>
  </si>
  <si>
    <t>(Activo circulante-Inventario)/pasivo circulante</t>
  </si>
  <si>
    <t>Liquidez o prueba del ácido</t>
  </si>
  <si>
    <t>1 a1 o menos</t>
  </si>
  <si>
    <t>2 a 1 o más</t>
  </si>
  <si>
    <t>Activo circulante/pasivo circulante</t>
  </si>
  <si>
    <t>Solvencia (Razón circulante)</t>
  </si>
  <si>
    <t>Liquidez</t>
  </si>
  <si>
    <t>NO ACEPTABLE</t>
  </si>
  <si>
    <t>ACEPTABLE</t>
  </si>
  <si>
    <t>RESULTADO</t>
  </si>
  <si>
    <t>FÓRMULA</t>
  </si>
  <si>
    <t>CALIFICACIÓN</t>
  </si>
  <si>
    <t>PARÁMETROS</t>
  </si>
  <si>
    <t>RAZONES FINANCIERAS</t>
  </si>
  <si>
    <t>EVALUACIÓN DE RAZONES FINANCIERAS</t>
  </si>
  <si>
    <t>© Karla Ávila Durán, 2020 © UNIVERSIDAD AUTÓNOMA DE YUCATÁN, UNIDAD ACADÉMICA DE EDUCACIÓN VIRTUAL Este obra está bajo una licencia de Creative Commons Reconocimiento-NoComercial-CompartirIgual 4.0 Internacional.</t>
  </si>
  <si>
    <t>Empresa de Excelencia SCP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</si>
</sst>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name val="Tahoma"/>
      <family val="2"/>
    </font>
    <font>
      <u/>
      <sz val="11"/>
      <name val="Arial"/>
      <family val="2"/>
    </font>
    <font>
      <b/>
      <sz val="9"/>
      <name val="Tahoma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11"/>
      <color rgb="FF03030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73">
    <xf numFmtId="0" fontId="0" fillId="0" borderId="0" xfId="0"/>
    <xf numFmtId="0" fontId="3" fillId="0" borderId="0" xfId="3" applyFont="1"/>
    <xf numFmtId="0" fontId="3" fillId="0" borderId="0" xfId="3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3" applyFont="1" applyAlignment="1">
      <alignment horizontal="left"/>
    </xf>
    <xf numFmtId="43" fontId="4" fillId="0" borderId="0" xfId="1" applyFont="1" applyAlignment="1">
      <alignment horizontal="center"/>
    </xf>
    <xf numFmtId="0" fontId="5" fillId="0" borderId="0" xfId="3" applyFont="1" applyAlignment="1">
      <alignment horizontal="right"/>
    </xf>
    <xf numFmtId="43" fontId="6" fillId="0" borderId="0" xfId="1" applyFont="1" applyAlignment="1">
      <alignment horizontal="center"/>
    </xf>
    <xf numFmtId="0" fontId="3" fillId="0" borderId="0" xfId="3" applyFont="1" applyAlignment="1">
      <alignment horizontal="center"/>
    </xf>
    <xf numFmtId="37" fontId="3" fillId="0" borderId="0" xfId="3" applyNumberFormat="1" applyFont="1"/>
    <xf numFmtId="37" fontId="3" fillId="0" borderId="0" xfId="3" applyNumberFormat="1" applyFont="1" applyAlignment="1">
      <alignment horizontal="right"/>
    </xf>
    <xf numFmtId="3" fontId="3" fillId="0" borderId="0" xfId="3" applyNumberFormat="1" applyFont="1" applyAlignment="1">
      <alignment horizontal="right"/>
    </xf>
    <xf numFmtId="3" fontId="3" fillId="0" borderId="0" xfId="3" applyNumberFormat="1" applyFont="1"/>
    <xf numFmtId="9" fontId="3" fillId="0" borderId="1" xfId="2" applyFont="1" applyBorder="1"/>
    <xf numFmtId="37" fontId="3" fillId="0" borderId="2" xfId="3" applyNumberFormat="1" applyFont="1" applyBorder="1" applyAlignment="1">
      <alignment horizontal="right"/>
    </xf>
    <xf numFmtId="9" fontId="3" fillId="0" borderId="1" xfId="3" applyNumberFormat="1" applyFont="1" applyBorder="1" applyAlignment="1">
      <alignment horizontal="right"/>
    </xf>
    <xf numFmtId="3" fontId="3" fillId="0" borderId="2" xfId="3" applyNumberFormat="1" applyFont="1" applyBorder="1" applyAlignment="1">
      <alignment horizontal="right"/>
    </xf>
    <xf numFmtId="4" fontId="3" fillId="0" borderId="0" xfId="3" applyNumberFormat="1" applyFont="1"/>
    <xf numFmtId="9" fontId="3" fillId="2" borderId="1" xfId="2" applyFont="1" applyFill="1" applyBorder="1"/>
    <xf numFmtId="3" fontId="3" fillId="0" borderId="3" xfId="3" applyNumberFormat="1" applyFont="1" applyBorder="1"/>
    <xf numFmtId="0" fontId="3" fillId="2" borderId="0" xfId="3" applyFont="1" applyFill="1"/>
    <xf numFmtId="9" fontId="3" fillId="2" borderId="0" xfId="2" applyFont="1" applyFill="1"/>
    <xf numFmtId="9" fontId="3" fillId="3" borderId="1" xfId="2" applyFont="1" applyFill="1" applyBorder="1" applyAlignment="1">
      <alignment horizontal="right"/>
    </xf>
    <xf numFmtId="3" fontId="3" fillId="0" borderId="3" xfId="3" applyNumberFormat="1" applyFont="1" applyBorder="1" applyAlignment="1">
      <alignment horizontal="right"/>
    </xf>
    <xf numFmtId="3" fontId="3" fillId="0" borderId="0" xfId="3" applyNumberFormat="1" applyFont="1" applyAlignment="1" applyProtection="1">
      <alignment horizontal="right"/>
      <protection hidden="1"/>
    </xf>
    <xf numFmtId="0" fontId="3" fillId="3" borderId="0" xfId="3" applyFont="1" applyFill="1" applyAlignment="1">
      <alignment horizontal="right"/>
    </xf>
    <xf numFmtId="3" fontId="3" fillId="0" borderId="4" xfId="3" applyNumberFormat="1" applyFont="1" applyBorder="1"/>
    <xf numFmtId="9" fontId="3" fillId="3" borderId="0" xfId="3" applyNumberFormat="1" applyFont="1" applyFill="1" applyAlignment="1">
      <alignment horizontal="right"/>
    </xf>
    <xf numFmtId="0" fontId="7" fillId="0" borderId="0" xfId="3" applyFont="1"/>
    <xf numFmtId="9" fontId="3" fillId="4" borderId="1" xfId="2" applyFont="1" applyFill="1" applyBorder="1" applyAlignment="1">
      <alignment horizontal="right"/>
    </xf>
    <xf numFmtId="37" fontId="3" fillId="0" borderId="5" xfId="3" applyNumberFormat="1" applyFont="1" applyBorder="1" applyAlignment="1">
      <alignment horizontal="right"/>
    </xf>
    <xf numFmtId="0" fontId="3" fillId="4" borderId="0" xfId="3" applyFont="1" applyFill="1" applyAlignment="1">
      <alignment horizontal="right"/>
    </xf>
    <xf numFmtId="9" fontId="3" fillId="5" borderId="1" xfId="2" applyFont="1" applyFill="1" applyBorder="1"/>
    <xf numFmtId="164" fontId="3" fillId="4" borderId="0" xfId="2" applyNumberFormat="1" applyFont="1" applyFill="1" applyAlignment="1">
      <alignment horizontal="right"/>
    </xf>
    <xf numFmtId="9" fontId="3" fillId="5" borderId="0" xfId="2" applyFont="1" applyFill="1"/>
    <xf numFmtId="0" fontId="3" fillId="0" borderId="3" xfId="3" applyFont="1" applyBorder="1"/>
    <xf numFmtId="9" fontId="3" fillId="4" borderId="0" xfId="2" applyFont="1" applyFill="1" applyAlignment="1">
      <alignment horizontal="right"/>
    </xf>
    <xf numFmtId="0" fontId="7" fillId="0" borderId="0" xfId="3" applyFont="1" applyAlignment="1">
      <alignment horizontal="right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0" applyFont="1"/>
    <xf numFmtId="9" fontId="9" fillId="0" borderId="0" xfId="0" applyNumberFormat="1" applyFont="1"/>
    <xf numFmtId="0" fontId="9" fillId="0" borderId="0" xfId="0" applyFont="1" applyAlignment="1">
      <alignment wrapText="1"/>
    </xf>
    <xf numFmtId="0" fontId="9" fillId="4" borderId="3" xfId="0" applyFont="1" applyFill="1" applyBorder="1"/>
    <xf numFmtId="0" fontId="9" fillId="4" borderId="3" xfId="0" applyFont="1" applyFill="1" applyBorder="1" applyAlignment="1">
      <alignment wrapText="1"/>
    </xf>
    <xf numFmtId="0" fontId="9" fillId="4" borderId="0" xfId="0" applyFont="1" applyFill="1"/>
    <xf numFmtId="0" fontId="9" fillId="4" borderId="0" xfId="0" applyFont="1" applyFill="1" applyAlignment="1">
      <alignment wrapText="1"/>
    </xf>
    <xf numFmtId="0" fontId="9" fillId="0" borderId="3" xfId="0" applyFont="1" applyBorder="1"/>
    <xf numFmtId="9" fontId="9" fillId="0" borderId="3" xfId="0" applyNumberFormat="1" applyFont="1" applyBorder="1"/>
    <xf numFmtId="0" fontId="9" fillId="0" borderId="3" xfId="0" applyFont="1" applyBorder="1" applyAlignment="1">
      <alignment wrapText="1"/>
    </xf>
    <xf numFmtId="0" fontId="9" fillId="0" borderId="0" xfId="0" applyFont="1" applyAlignment="1">
      <alignment horizontal="center" wrapText="1"/>
    </xf>
    <xf numFmtId="0" fontId="10" fillId="0" borderId="6" xfId="0" applyFont="1" applyBorder="1"/>
    <xf numFmtId="0" fontId="10" fillId="0" borderId="7" xfId="0" applyFont="1" applyBorder="1"/>
    <xf numFmtId="0" fontId="10" fillId="0" borderId="8" xfId="0" applyFont="1" applyBorder="1" applyAlignment="1">
      <alignment horizontal="center"/>
    </xf>
    <xf numFmtId="0" fontId="10" fillId="0" borderId="9" xfId="0" applyFont="1" applyBorder="1"/>
    <xf numFmtId="0" fontId="10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7" fillId="0" borderId="0" xfId="3" applyFont="1" applyAlignment="1">
      <alignment horizontal="center"/>
    </xf>
    <xf numFmtId="3" fontId="8" fillId="0" borderId="0" xfId="3" applyNumberFormat="1" applyFont="1" applyAlignment="1">
      <alignment horizontal="center"/>
    </xf>
    <xf numFmtId="0" fontId="8" fillId="0" borderId="0" xfId="3" applyFont="1" applyAlignment="1">
      <alignment horizontal="center"/>
    </xf>
    <xf numFmtId="0" fontId="10" fillId="4" borderId="0" xfId="0" applyFont="1" applyFill="1" applyAlignment="1">
      <alignment horizontal="center" vertical="center" textRotation="90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textRotation="90"/>
    </xf>
    <xf numFmtId="0" fontId="10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0" xfId="0" applyFont="1" applyAlignment="1">
      <alignment horizontal="center" textRotation="90"/>
    </xf>
    <xf numFmtId="0" fontId="11" fillId="0" borderId="0" xfId="0" applyFont="1" applyAlignment="1">
      <alignment horizontal="center" vertical="center" textRotation="90"/>
    </xf>
    <xf numFmtId="0" fontId="12" fillId="0" borderId="0" xfId="0" applyFont="1"/>
  </cellXfs>
  <cellStyles count="4">
    <cellStyle name="Millares" xfId="1" builtinId="3"/>
    <cellStyle name="Normal" xfId="0" builtinId="0"/>
    <cellStyle name="Normal 2" xfId="3" xr:uid="{F64CC075-02AB-4E8B-969F-76D4AAE10EBE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MINAL1PC\Documentos%20c\SIPREDEXCEL\BASES08\CCA83021223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JEMPLO%20DE%20ESTADOS%20FINANCIER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ibuyente"/>
      <sheetName val="Contador"/>
      <sheetName val="Representante"/>
      <sheetName val="Generale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4.1"/>
      <sheetName val="35"/>
      <sheetName val="36"/>
      <sheetName val="37"/>
      <sheetName val="38"/>
      <sheetName val="39"/>
      <sheetName val="40"/>
      <sheetName val="CDF"/>
      <sheetName val="CMPT"/>
      <sheetName val="Oculta"/>
      <sheetName val="Procesar"/>
      <sheetName val="Notas"/>
      <sheetName val="Declaratoria"/>
      <sheetName val="Opinion"/>
      <sheetName val="Informe"/>
      <sheetName val="Información Adicional"/>
      <sheetName val="Lis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">
          <cell r="A2" t="str">
            <v>SI</v>
          </cell>
          <cell r="B2" t="str">
            <v>SI</v>
          </cell>
        </row>
        <row r="3">
          <cell r="A3" t="str">
            <v>NO</v>
          </cell>
          <cell r="B3" t="str">
            <v>NO</v>
          </cell>
        </row>
        <row r="4">
          <cell r="A4" t="str">
            <v>NA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S DE RESULTADOS DIC 2010"/>
      <sheetName val="BALANCE GENERA DIC 2010"/>
      <sheetName val="BALANCE GENERAl   2015"/>
      <sheetName val="ESTADOS DE RESULTADOS 2015"/>
      <sheetName val="ANALITICAS CXC Y CXP"/>
      <sheetName val="ANALITICA DE ACTIVOS"/>
    </sheetNames>
    <sheetDataSet>
      <sheetData sheetId="0" refreshError="1"/>
      <sheetData sheetId="1" refreshError="1"/>
      <sheetData sheetId="2" refreshError="1"/>
      <sheetData sheetId="3">
        <row r="41">
          <cell r="D41">
            <v>147420.65999999997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8DA1C-78D5-4781-9FD7-6DC7C2E0E7D4}">
  <sheetPr>
    <pageSetUpPr fitToPage="1"/>
  </sheetPr>
  <dimension ref="A1:O53"/>
  <sheetViews>
    <sheetView topLeftCell="A11" zoomScale="50" zoomScaleNormal="50" workbookViewId="0">
      <selection activeCell="A52" sqref="A52"/>
    </sheetView>
  </sheetViews>
  <sheetFormatPr baseColWidth="10" defaultRowHeight="14.25" x14ac:dyDescent="0.2"/>
  <cols>
    <col min="1" max="1" width="45.42578125" style="1" customWidth="1"/>
    <col min="2" max="2" width="2.140625" style="2" customWidth="1"/>
    <col min="3" max="3" width="15.7109375" style="2" customWidth="1"/>
    <col min="4" max="4" width="3.42578125" style="2" customWidth="1"/>
    <col min="5" max="5" width="10.85546875" style="2" customWidth="1"/>
    <col min="6" max="6" width="3.28515625" style="2" customWidth="1"/>
    <col min="7" max="7" width="36" style="1" customWidth="1"/>
    <col min="8" max="8" width="9.140625" style="1" customWidth="1"/>
    <col min="9" max="9" width="14.7109375" style="1" customWidth="1"/>
    <col min="10" max="10" width="2.7109375" style="2" customWidth="1"/>
    <col min="11" max="11" width="3" style="1" customWidth="1"/>
    <col min="12" max="12" width="13.5703125" style="1" bestFit="1" customWidth="1"/>
    <col min="13" max="13" width="11.42578125" style="1"/>
    <col min="14" max="14" width="11.5703125" style="1" bestFit="1" customWidth="1"/>
    <col min="15" max="16384" width="11.42578125" style="1"/>
  </cols>
  <sheetData>
    <row r="1" spans="1:15" ht="15" x14ac:dyDescent="0.25">
      <c r="A1" s="58" t="s">
        <v>39</v>
      </c>
      <c r="B1" s="58"/>
      <c r="C1" s="58"/>
      <c r="D1" s="58"/>
      <c r="E1" s="58"/>
      <c r="F1" s="58"/>
      <c r="G1" s="58"/>
      <c r="H1" s="58"/>
      <c r="I1" s="58"/>
      <c r="J1" s="58"/>
    </row>
    <row r="2" spans="1:15" ht="15" x14ac:dyDescent="0.25">
      <c r="A2" s="59" t="s">
        <v>85</v>
      </c>
      <c r="B2" s="60"/>
      <c r="C2" s="60"/>
      <c r="D2" s="60"/>
      <c r="E2" s="60"/>
      <c r="F2" s="60"/>
      <c r="G2" s="60"/>
      <c r="H2" s="60"/>
      <c r="I2" s="60"/>
      <c r="J2" s="60"/>
    </row>
    <row r="3" spans="1:15" ht="15" x14ac:dyDescent="0.25">
      <c r="A3" s="39"/>
      <c r="B3" s="39"/>
      <c r="C3" s="39"/>
      <c r="D3" s="39"/>
      <c r="E3" s="39" t="s">
        <v>38</v>
      </c>
      <c r="F3" s="39"/>
      <c r="G3" s="39"/>
      <c r="H3" s="39"/>
      <c r="I3" s="39"/>
      <c r="J3" s="39"/>
    </row>
    <row r="4" spans="1:15" ht="15" x14ac:dyDescent="0.25">
      <c r="A4" s="58" t="s">
        <v>37</v>
      </c>
      <c r="B4" s="58"/>
      <c r="C4" s="58"/>
      <c r="D4" s="58"/>
      <c r="E4" s="58"/>
      <c r="F4" s="58"/>
      <c r="G4" s="58"/>
      <c r="H4" s="58"/>
      <c r="I4" s="58"/>
      <c r="J4" s="58"/>
    </row>
    <row r="5" spans="1:15" ht="15" x14ac:dyDescent="0.25">
      <c r="A5" s="58"/>
      <c r="B5" s="58"/>
      <c r="C5" s="58"/>
      <c r="D5" s="58"/>
      <c r="E5" s="58"/>
      <c r="F5" s="58"/>
      <c r="G5" s="58"/>
      <c r="H5" s="58"/>
      <c r="I5" s="58"/>
      <c r="J5" s="58"/>
    </row>
    <row r="6" spans="1:15" ht="15" x14ac:dyDescent="0.25">
      <c r="A6" s="38"/>
      <c r="B6" s="37"/>
      <c r="C6" s="37"/>
      <c r="D6" s="37"/>
      <c r="F6" s="38"/>
      <c r="G6" s="38"/>
      <c r="H6" s="38"/>
      <c r="I6" s="38"/>
      <c r="J6" s="1"/>
    </row>
    <row r="7" spans="1:15" x14ac:dyDescent="0.2">
      <c r="F7" s="1"/>
      <c r="J7" s="1"/>
    </row>
    <row r="8" spans="1:15" s="28" customFormat="1" ht="15" x14ac:dyDescent="0.25">
      <c r="A8" s="28" t="s">
        <v>36</v>
      </c>
      <c r="B8" s="37"/>
      <c r="C8" s="38">
        <v>2015</v>
      </c>
      <c r="D8" s="38"/>
      <c r="E8" s="37" t="s">
        <v>34</v>
      </c>
      <c r="G8" s="28" t="s">
        <v>35</v>
      </c>
      <c r="I8" s="38">
        <v>2015</v>
      </c>
      <c r="L8" s="28" t="s">
        <v>34</v>
      </c>
    </row>
    <row r="9" spans="1:15" s="28" customFormat="1" ht="15" x14ac:dyDescent="0.25">
      <c r="A9" s="28" t="s">
        <v>33</v>
      </c>
      <c r="B9" s="37"/>
      <c r="C9" s="37"/>
      <c r="D9" s="37"/>
      <c r="E9" s="37"/>
      <c r="G9" s="28" t="s">
        <v>32</v>
      </c>
    </row>
    <row r="10" spans="1:15" x14ac:dyDescent="0.2">
      <c r="F10" s="1"/>
      <c r="I10" s="12"/>
      <c r="J10" s="1"/>
    </row>
    <row r="11" spans="1:15" x14ac:dyDescent="0.2">
      <c r="A11" s="1" t="s">
        <v>31</v>
      </c>
      <c r="B11" s="2" t="s">
        <v>2</v>
      </c>
      <c r="C11" s="24">
        <v>1856.07</v>
      </c>
      <c r="E11" s="36">
        <f>C11/C35</f>
        <v>6.0382120474378655E-3</v>
      </c>
      <c r="F11" s="1"/>
      <c r="G11" s="1" t="s">
        <v>30</v>
      </c>
      <c r="H11" s="2" t="s">
        <v>2</v>
      </c>
      <c r="I11" s="24">
        <v>57606.22</v>
      </c>
      <c r="J11" s="1"/>
      <c r="L11" s="34">
        <f>I11/I35</f>
        <v>0.1874059553849565</v>
      </c>
    </row>
    <row r="12" spans="1:15" x14ac:dyDescent="0.2">
      <c r="A12" s="1" t="s">
        <v>29</v>
      </c>
      <c r="C12" s="24">
        <v>0</v>
      </c>
      <c r="E12" s="36"/>
      <c r="F12" s="1"/>
      <c r="G12" s="1" t="s">
        <v>28</v>
      </c>
      <c r="I12" s="24">
        <v>0</v>
      </c>
      <c r="J12" s="1"/>
      <c r="L12" s="34"/>
    </row>
    <row r="13" spans="1:15" x14ac:dyDescent="0.2">
      <c r="A13" s="1" t="s">
        <v>27</v>
      </c>
      <c r="C13" s="24">
        <v>147600</v>
      </c>
      <c r="E13" s="36">
        <f>C13/C35</f>
        <v>0.48017590834495949</v>
      </c>
      <c r="F13" s="1"/>
      <c r="G13" s="1" t="s">
        <v>26</v>
      </c>
      <c r="I13" s="24">
        <f>1180.22+478.09</f>
        <v>1658.31</v>
      </c>
      <c r="L13" s="34">
        <f>I13/I35</f>
        <v>5.394854407639091E-3</v>
      </c>
      <c r="O13" s="24"/>
    </row>
    <row r="14" spans="1:15" x14ac:dyDescent="0.2">
      <c r="A14" s="1" t="s">
        <v>25</v>
      </c>
      <c r="C14" s="24">
        <v>144794.22</v>
      </c>
      <c r="E14" s="36">
        <f>C14/C35</f>
        <v>0.47104807663685572</v>
      </c>
      <c r="F14" s="1"/>
      <c r="G14" s="1" t="s">
        <v>24</v>
      </c>
      <c r="I14" s="12">
        <v>20358.62</v>
      </c>
      <c r="J14" s="1"/>
      <c r="L14" s="34">
        <f>I14/I35</f>
        <v>6.6231157528115592E-2</v>
      </c>
    </row>
    <row r="15" spans="1:15" ht="15" thickBot="1" x14ac:dyDescent="0.25">
      <c r="A15" s="1" t="s">
        <v>23</v>
      </c>
      <c r="C15" s="24">
        <v>12477.12</v>
      </c>
      <c r="E15" s="36">
        <f>C15/C35</f>
        <v>4.0590870118760579E-2</v>
      </c>
      <c r="F15" s="1"/>
      <c r="I15" s="35"/>
      <c r="J15" s="1"/>
      <c r="L15" s="34"/>
    </row>
    <row r="16" spans="1:15" ht="15" thickBot="1" x14ac:dyDescent="0.25">
      <c r="A16" s="1" t="s">
        <v>22</v>
      </c>
      <c r="C16" s="24">
        <v>659.94</v>
      </c>
      <c r="E16" s="33">
        <f>C16/C35</f>
        <v>2.1469328519862644E-3</v>
      </c>
      <c r="F16" s="1"/>
      <c r="G16" s="1" t="s">
        <v>21</v>
      </c>
      <c r="I16" s="30">
        <f>SUM(I11:I15)</f>
        <v>79623.149999999994</v>
      </c>
      <c r="J16" s="1"/>
      <c r="L16" s="32">
        <f>I16/I35</f>
        <v>0.25903196732071115</v>
      </c>
    </row>
    <row r="17" spans="1:13" ht="15" thickBot="1" x14ac:dyDescent="0.25">
      <c r="C17" s="11"/>
      <c r="E17" s="31"/>
      <c r="F17" s="1"/>
      <c r="I17" s="12"/>
      <c r="J17" s="1"/>
    </row>
    <row r="18" spans="1:13" ht="15.75" thickBot="1" x14ac:dyDescent="0.3">
      <c r="A18" s="1" t="s">
        <v>20</v>
      </c>
      <c r="C18" s="30">
        <v>307387.35000000003</v>
      </c>
      <c r="E18" s="29">
        <f>C18/C35</f>
        <v>1</v>
      </c>
      <c r="F18" s="1"/>
      <c r="G18" s="28" t="s">
        <v>19</v>
      </c>
      <c r="H18" s="28"/>
      <c r="I18" s="28"/>
      <c r="J18" s="1"/>
    </row>
    <row r="19" spans="1:13" x14ac:dyDescent="0.2">
      <c r="C19" s="10"/>
      <c r="F19" s="1"/>
      <c r="I19" s="10"/>
      <c r="J19" s="1"/>
    </row>
    <row r="20" spans="1:13" x14ac:dyDescent="0.2">
      <c r="C20" s="11"/>
      <c r="F20" s="1"/>
      <c r="G20" s="1" t="s">
        <v>18</v>
      </c>
      <c r="I20" s="12">
        <v>0</v>
      </c>
      <c r="J20" s="1"/>
      <c r="L20" s="12">
        <v>0</v>
      </c>
    </row>
    <row r="21" spans="1:13" ht="15" x14ac:dyDescent="0.25">
      <c r="A21" s="28" t="s">
        <v>17</v>
      </c>
      <c r="C21" s="11"/>
      <c r="F21" s="1"/>
      <c r="J21" s="1"/>
    </row>
    <row r="22" spans="1:13" ht="15" x14ac:dyDescent="0.25">
      <c r="C22" s="11"/>
      <c r="F22" s="1"/>
      <c r="G22" s="28" t="s">
        <v>16</v>
      </c>
      <c r="J22" s="1"/>
    </row>
    <row r="23" spans="1:13" ht="15" x14ac:dyDescent="0.25">
      <c r="C23" s="11"/>
      <c r="F23" s="1"/>
      <c r="G23" s="1" t="s">
        <v>15</v>
      </c>
      <c r="H23" s="28"/>
      <c r="I23" s="28"/>
      <c r="J23" s="1"/>
    </row>
    <row r="24" spans="1:13" x14ac:dyDescent="0.2">
      <c r="A24" s="1" t="s">
        <v>14</v>
      </c>
      <c r="C24" s="24">
        <v>0</v>
      </c>
      <c r="D24" s="24"/>
      <c r="E24" s="27">
        <v>0</v>
      </c>
      <c r="F24" s="1"/>
      <c r="G24" s="1" t="s">
        <v>13</v>
      </c>
      <c r="I24" s="12">
        <v>50000</v>
      </c>
      <c r="J24" s="1"/>
      <c r="L24" s="21">
        <v>0.1626612155640107</v>
      </c>
    </row>
    <row r="25" spans="1:13" x14ac:dyDescent="0.2">
      <c r="A25" s="1" t="s">
        <v>12</v>
      </c>
      <c r="C25" s="24"/>
      <c r="D25" s="24"/>
      <c r="E25" s="25"/>
      <c r="F25" s="1"/>
      <c r="G25" s="1" t="s">
        <v>11</v>
      </c>
      <c r="I25" s="12">
        <v>0</v>
      </c>
      <c r="J25" s="1"/>
      <c r="L25" s="20"/>
    </row>
    <row r="26" spans="1:13" x14ac:dyDescent="0.2">
      <c r="A26" s="1" t="s">
        <v>10</v>
      </c>
      <c r="B26" s="1"/>
      <c r="C26" s="24"/>
      <c r="D26" s="24"/>
      <c r="E26" s="25"/>
      <c r="F26" s="1"/>
      <c r="G26" s="1" t="s">
        <v>9</v>
      </c>
      <c r="I26" s="26">
        <f>I24+I25</f>
        <v>50000</v>
      </c>
      <c r="J26" s="1"/>
      <c r="L26" s="21">
        <f>I26/I35</f>
        <v>0.1626612155640107</v>
      </c>
    </row>
    <row r="27" spans="1:13" x14ac:dyDescent="0.2">
      <c r="C27" s="24"/>
      <c r="D27" s="24"/>
      <c r="E27" s="25"/>
      <c r="F27" s="1"/>
      <c r="I27" s="12"/>
      <c r="J27" s="1"/>
      <c r="L27" s="20"/>
    </row>
    <row r="28" spans="1:13" ht="15" thickBot="1" x14ac:dyDescent="0.25">
      <c r="C28" s="11"/>
      <c r="E28" s="25"/>
      <c r="F28" s="1"/>
      <c r="I28" s="24"/>
      <c r="J28" s="1"/>
      <c r="K28" s="12"/>
      <c r="L28" s="20"/>
    </row>
    <row r="29" spans="1:13" ht="15" thickBot="1" x14ac:dyDescent="0.25">
      <c r="A29" s="1" t="s">
        <v>8</v>
      </c>
      <c r="C29" s="23">
        <v>0</v>
      </c>
      <c r="E29" s="22">
        <v>0</v>
      </c>
      <c r="F29" s="1"/>
      <c r="G29" s="4" t="s">
        <v>7</v>
      </c>
      <c r="I29" s="12">
        <v>30343.54</v>
      </c>
      <c r="J29" s="1"/>
      <c r="L29" s="21">
        <f>I29/I35</f>
        <v>9.8714342018303633E-2</v>
      </c>
    </row>
    <row r="30" spans="1:13" ht="15" x14ac:dyDescent="0.25">
      <c r="C30" s="11"/>
      <c r="E30"/>
      <c r="F30" s="1"/>
      <c r="G30" s="1" t="s">
        <v>6</v>
      </c>
      <c r="I30" s="9">
        <f>'[2]ESTADOS DE RESULTADOS 2015'!D41</f>
        <v>147420.65999999997</v>
      </c>
      <c r="J30" s="1"/>
      <c r="K30" s="17"/>
      <c r="L30" s="21">
        <f>I30/I35</f>
        <v>0.4795924750969745</v>
      </c>
    </row>
    <row r="31" spans="1:13" ht="15" thickBot="1" x14ac:dyDescent="0.25">
      <c r="C31" s="11"/>
      <c r="F31" s="1"/>
      <c r="I31" s="12"/>
      <c r="J31" s="1"/>
      <c r="K31" s="17"/>
      <c r="L31" s="20"/>
    </row>
    <row r="32" spans="1:13" ht="15" thickBot="1" x14ac:dyDescent="0.25">
      <c r="C32" s="11"/>
      <c r="E32" s="11"/>
      <c r="F32" s="1"/>
      <c r="G32" s="1" t="s">
        <v>5</v>
      </c>
      <c r="I32" s="19">
        <f>I26+I28+I29+I30</f>
        <v>227764.19999999998</v>
      </c>
      <c r="J32" s="1"/>
      <c r="K32" s="17"/>
      <c r="L32" s="18">
        <f>I32/I35</f>
        <v>0.7409680326792889</v>
      </c>
      <c r="M32" s="17"/>
    </row>
    <row r="33" spans="1:13" x14ac:dyDescent="0.2">
      <c r="C33" s="11"/>
      <c r="F33" s="1"/>
      <c r="J33" s="1"/>
    </row>
    <row r="34" spans="1:13" ht="15" thickBot="1" x14ac:dyDescent="0.25">
      <c r="C34" s="11"/>
      <c r="F34" s="1"/>
      <c r="J34" s="1"/>
      <c r="K34" s="17"/>
    </row>
    <row r="35" spans="1:13" ht="15" thickBot="1" x14ac:dyDescent="0.25">
      <c r="A35" s="1" t="s">
        <v>4</v>
      </c>
      <c r="B35" s="2" t="s">
        <v>2</v>
      </c>
      <c r="C35" s="16">
        <v>307387.35000000003</v>
      </c>
      <c r="E35" s="15">
        <v>1</v>
      </c>
      <c r="F35" s="1"/>
      <c r="G35" s="1" t="s">
        <v>3</v>
      </c>
      <c r="H35" s="2" t="s">
        <v>2</v>
      </c>
      <c r="I35" s="14">
        <f>I32+I16+I20</f>
        <v>307387.34999999998</v>
      </c>
      <c r="J35" s="1"/>
      <c r="L35" s="13">
        <v>1</v>
      </c>
      <c r="M35" s="9"/>
    </row>
    <row r="36" spans="1:13" ht="15" thickTop="1" x14ac:dyDescent="0.2">
      <c r="C36" s="11"/>
      <c r="F36" s="1"/>
      <c r="J36" s="1"/>
    </row>
    <row r="37" spans="1:13" x14ac:dyDescent="0.2">
      <c r="C37" s="11"/>
      <c r="F37" s="1"/>
      <c r="I37" s="12"/>
      <c r="J37" s="1"/>
      <c r="L37" s="9"/>
    </row>
    <row r="38" spans="1:13" x14ac:dyDescent="0.2">
      <c r="C38" s="11"/>
      <c r="E38" s="10"/>
      <c r="F38" s="1"/>
      <c r="J38" s="1"/>
      <c r="M38" s="12">
        <f>I35-C35</f>
        <v>0</v>
      </c>
    </row>
    <row r="39" spans="1:13" x14ac:dyDescent="0.2">
      <c r="C39" s="11"/>
      <c r="E39" s="10"/>
      <c r="F39" s="1"/>
      <c r="I39" s="9"/>
      <c r="J39" s="1"/>
    </row>
    <row r="40" spans="1:13" x14ac:dyDescent="0.2">
      <c r="C40" s="11"/>
      <c r="E40" s="10"/>
      <c r="F40" s="1"/>
      <c r="J40" s="1"/>
    </row>
    <row r="41" spans="1:13" x14ac:dyDescent="0.2">
      <c r="E41" s="10"/>
      <c r="F41" s="1"/>
      <c r="J41" s="1"/>
    </row>
    <row r="42" spans="1:13" x14ac:dyDescent="0.2">
      <c r="F42" s="1"/>
      <c r="J42" s="1"/>
    </row>
    <row r="43" spans="1:13" x14ac:dyDescent="0.2">
      <c r="I43" s="9"/>
    </row>
    <row r="44" spans="1:13" x14ac:dyDescent="0.2">
      <c r="A44" s="7">
        <f>'[2]ESTADOS DE RESULTADOS 2015'!B48</f>
        <v>0</v>
      </c>
      <c r="C44" s="8"/>
      <c r="E44" s="1"/>
      <c r="G44" s="7"/>
    </row>
    <row r="45" spans="1:13" x14ac:dyDescent="0.2">
      <c r="A45" s="5" t="s">
        <v>1</v>
      </c>
      <c r="E45" s="1"/>
      <c r="G45" s="5" t="s">
        <v>0</v>
      </c>
    </row>
    <row r="46" spans="1:13" x14ac:dyDescent="0.2">
      <c r="C46" s="6"/>
      <c r="E46" s="1"/>
      <c r="G46" s="5"/>
    </row>
    <row r="49" spans="1:8" x14ac:dyDescent="0.2">
      <c r="A49" s="4"/>
    </row>
    <row r="50" spans="1:8" x14ac:dyDescent="0.2">
      <c r="A50" s="4"/>
    </row>
    <row r="51" spans="1:8" x14ac:dyDescent="0.2">
      <c r="A51" s="4"/>
    </row>
    <row r="52" spans="1:8" x14ac:dyDescent="0.2">
      <c r="A52" s="72" t="s">
        <v>84</v>
      </c>
    </row>
    <row r="53" spans="1:8" x14ac:dyDescent="0.2">
      <c r="H53" s="3">
        <f>'[2]ESTADOS DE RESULTADOS 2015'!E62</f>
        <v>0</v>
      </c>
    </row>
  </sheetData>
  <mergeCells count="4">
    <mergeCell ref="A1:J1"/>
    <mergeCell ref="A2:J2"/>
    <mergeCell ref="A4:J4"/>
    <mergeCell ref="A5:J5"/>
  </mergeCells>
  <printOptions horizontalCentered="1"/>
  <pageMargins left="0.47244094488188981" right="0.35433070866141736" top="0.59055118110236227" bottom="0.59055118110236227" header="0.59055118110236227" footer="0"/>
  <pageSetup scale="71" orientation="landscape" horizontalDpi="24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053DB-77BE-418E-BF09-4C702131229A}">
  <dimension ref="A1:J21"/>
  <sheetViews>
    <sheetView tabSelected="1" zoomScale="70" zoomScaleNormal="70" workbookViewId="0">
      <selection activeCell="I6" sqref="I6"/>
    </sheetView>
  </sheetViews>
  <sheetFormatPr baseColWidth="10" defaultRowHeight="15" x14ac:dyDescent="0.25"/>
  <cols>
    <col min="2" max="2" width="37.140625" customWidth="1"/>
    <col min="3" max="3" width="29.28515625" customWidth="1"/>
    <col min="4" max="4" width="18.85546875" customWidth="1"/>
    <col min="5" max="5" width="20.7109375" customWidth="1"/>
    <col min="6" max="6" width="14.85546875" customWidth="1"/>
    <col min="7" max="7" width="15.42578125" customWidth="1"/>
    <col min="8" max="8" width="13.42578125" customWidth="1"/>
  </cols>
  <sheetData>
    <row r="1" spans="1:10" ht="16.5" thickBot="1" x14ac:dyDescent="0.3">
      <c r="A1" s="40"/>
      <c r="B1" s="64" t="s">
        <v>83</v>
      </c>
      <c r="C1" s="64"/>
      <c r="D1" s="64"/>
      <c r="E1" s="64"/>
      <c r="F1" s="64"/>
      <c r="G1" s="64"/>
      <c r="H1" s="64"/>
      <c r="I1" s="40"/>
      <c r="J1" s="40"/>
    </row>
    <row r="2" spans="1:10" ht="15.75" x14ac:dyDescent="0.25">
      <c r="A2" s="40"/>
      <c r="B2" s="65" t="s">
        <v>82</v>
      </c>
      <c r="C2" s="57"/>
      <c r="D2" s="67" t="s">
        <v>81</v>
      </c>
      <c r="E2" s="68"/>
      <c r="F2" s="56"/>
      <c r="G2" s="69" t="s">
        <v>80</v>
      </c>
      <c r="H2" s="68"/>
      <c r="I2" s="40"/>
      <c r="J2" s="40"/>
    </row>
    <row r="3" spans="1:10" ht="16.5" thickBot="1" x14ac:dyDescent="0.3">
      <c r="A3" s="40"/>
      <c r="B3" s="66"/>
      <c r="C3" s="55" t="s">
        <v>79</v>
      </c>
      <c r="D3" s="54" t="s">
        <v>77</v>
      </c>
      <c r="E3" s="51" t="s">
        <v>76</v>
      </c>
      <c r="F3" s="53" t="s">
        <v>78</v>
      </c>
      <c r="G3" s="52" t="s">
        <v>77</v>
      </c>
      <c r="H3" s="51" t="s">
        <v>76</v>
      </c>
      <c r="I3" s="40"/>
      <c r="J3" s="40"/>
    </row>
    <row r="4" spans="1:10" ht="30.75" x14ac:dyDescent="0.25">
      <c r="A4" s="70" t="s">
        <v>75</v>
      </c>
      <c r="B4" s="40" t="s">
        <v>74</v>
      </c>
      <c r="C4" s="50" t="s">
        <v>73</v>
      </c>
      <c r="D4" s="40" t="s">
        <v>72</v>
      </c>
      <c r="E4" s="40" t="s">
        <v>71</v>
      </c>
      <c r="F4" s="40">
        <v>3.86</v>
      </c>
      <c r="G4" s="40"/>
      <c r="H4" s="40"/>
      <c r="I4" s="40"/>
      <c r="J4" s="40"/>
    </row>
    <row r="5" spans="1:10" ht="30.75" x14ac:dyDescent="0.25">
      <c r="A5" s="70"/>
      <c r="B5" s="49" t="s">
        <v>70</v>
      </c>
      <c r="C5" s="49" t="s">
        <v>69</v>
      </c>
      <c r="D5" s="47" t="s">
        <v>68</v>
      </c>
      <c r="E5" s="47" t="s">
        <v>67</v>
      </c>
      <c r="F5" s="47">
        <v>3.86</v>
      </c>
      <c r="G5" s="47" t="s">
        <v>57</v>
      </c>
      <c r="H5" s="47"/>
      <c r="I5" s="40"/>
      <c r="J5" s="40"/>
    </row>
    <row r="6" spans="1:10" ht="30.75" x14ac:dyDescent="0.25">
      <c r="A6" s="71" t="s">
        <v>66</v>
      </c>
      <c r="B6" s="42" t="s">
        <v>65</v>
      </c>
      <c r="C6" s="42" t="s">
        <v>64</v>
      </c>
      <c r="D6" s="40" t="s">
        <v>63</v>
      </c>
      <c r="E6" s="40" t="s">
        <v>62</v>
      </c>
      <c r="F6" s="41">
        <v>0.26</v>
      </c>
      <c r="G6" s="40" t="s">
        <v>57</v>
      </c>
      <c r="H6" s="40"/>
      <c r="I6" s="40"/>
      <c r="J6" s="40"/>
    </row>
    <row r="7" spans="1:10" ht="30.75" x14ac:dyDescent="0.25">
      <c r="A7" s="71"/>
      <c r="B7" s="49" t="s">
        <v>61</v>
      </c>
      <c r="C7" s="49" t="s">
        <v>60</v>
      </c>
      <c r="D7" s="47" t="s">
        <v>59</v>
      </c>
      <c r="E7" s="47" t="s">
        <v>58</v>
      </c>
      <c r="F7" s="48">
        <v>0.74</v>
      </c>
      <c r="G7" s="47" t="s">
        <v>57</v>
      </c>
      <c r="H7" s="47"/>
      <c r="I7" s="40"/>
      <c r="J7" s="40"/>
    </row>
    <row r="8" spans="1:10" ht="30.75" x14ac:dyDescent="0.25">
      <c r="A8" s="61" t="s">
        <v>56</v>
      </c>
      <c r="B8" s="46" t="s">
        <v>55</v>
      </c>
      <c r="C8" s="46" t="s">
        <v>54</v>
      </c>
      <c r="D8" s="45" t="s">
        <v>53</v>
      </c>
      <c r="E8" s="45"/>
      <c r="F8" s="45">
        <v>67</v>
      </c>
      <c r="G8" s="45"/>
      <c r="H8" s="45"/>
      <c r="I8" s="62" t="s">
        <v>52</v>
      </c>
      <c r="J8" s="62"/>
    </row>
    <row r="9" spans="1:10" ht="30.75" x14ac:dyDescent="0.25">
      <c r="A9" s="61"/>
      <c r="B9" s="44" t="s">
        <v>51</v>
      </c>
      <c r="C9" s="44" t="s">
        <v>50</v>
      </c>
      <c r="D9" s="43" t="s">
        <v>49</v>
      </c>
      <c r="E9" s="43"/>
      <c r="F9" s="43">
        <v>115</v>
      </c>
      <c r="G9" s="43"/>
      <c r="H9" s="43"/>
      <c r="I9" s="62"/>
      <c r="J9" s="62"/>
    </row>
    <row r="10" spans="1:10" ht="15.75" x14ac:dyDescent="0.25">
      <c r="A10" s="63" t="s">
        <v>48</v>
      </c>
      <c r="B10" s="42" t="s">
        <v>47</v>
      </c>
      <c r="C10" s="42" t="s">
        <v>46</v>
      </c>
      <c r="D10" s="40" t="s">
        <v>40</v>
      </c>
      <c r="E10" s="40"/>
      <c r="F10" s="41">
        <v>0.18</v>
      </c>
      <c r="G10" s="40" t="s">
        <v>45</v>
      </c>
      <c r="H10" s="40"/>
      <c r="I10" s="40"/>
      <c r="J10" s="40"/>
    </row>
    <row r="11" spans="1:10" ht="30.75" x14ac:dyDescent="0.25">
      <c r="A11" s="63"/>
      <c r="B11" s="42" t="s">
        <v>44</v>
      </c>
      <c r="C11" s="42" t="s">
        <v>43</v>
      </c>
      <c r="D11" s="40" t="s">
        <v>40</v>
      </c>
      <c r="E11" s="40"/>
      <c r="F11" s="41">
        <v>0.48</v>
      </c>
      <c r="G11" s="40"/>
      <c r="H11" s="40"/>
      <c r="I11" s="40"/>
      <c r="J11" s="40"/>
    </row>
    <row r="12" spans="1:10" ht="30.75" x14ac:dyDescent="0.25">
      <c r="A12" s="63"/>
      <c r="B12" s="42" t="s">
        <v>42</v>
      </c>
      <c r="C12" s="42" t="s">
        <v>41</v>
      </c>
      <c r="D12" s="40" t="s">
        <v>40</v>
      </c>
      <c r="E12" s="40"/>
      <c r="F12" s="41">
        <v>0.65</v>
      </c>
      <c r="G12" s="40"/>
      <c r="H12" s="40"/>
      <c r="I12" s="40"/>
      <c r="J12" s="40"/>
    </row>
    <row r="21" spans="2:2" x14ac:dyDescent="0.25">
      <c r="B21" s="72" t="s">
        <v>84</v>
      </c>
    </row>
  </sheetData>
  <mergeCells count="9">
    <mergeCell ref="A8:A9"/>
    <mergeCell ref="I8:J9"/>
    <mergeCell ref="A10:A12"/>
    <mergeCell ref="B1:H1"/>
    <mergeCell ref="B2:B3"/>
    <mergeCell ref="D2:E2"/>
    <mergeCell ref="G2:H2"/>
    <mergeCell ref="A4:A5"/>
    <mergeCell ref="A6:A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D383C-5B16-481B-B184-F8C88BF11A8E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Porcientos integrales</vt:lpstr>
      <vt:lpstr>Razones financieras</vt:lpstr>
      <vt:lpstr>Hoja1</vt:lpstr>
      <vt:lpstr>'Porcientos integrales'!Área_de_impresión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2021-02-25T22:55:07Z</dcterms:created>
  <dcterms:modified xsi:type="dcterms:W3CDTF">2021-02-25T23:16:40Z</dcterms:modified>
</cp:coreProperties>
</file>